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960" windowHeight="13350"/>
  </bookViews>
  <sheets>
    <sheet name="Prem Final 2013" sheetId="1" r:id="rId1"/>
  </sheets>
  <calcPr calcId="145621"/>
</workbook>
</file>

<file path=xl/calcChain.xml><?xml version="1.0" encoding="utf-8"?>
<calcChain xmlns="http://schemas.openxmlformats.org/spreadsheetml/2006/main">
  <c r="P33" i="1" l="1"/>
  <c r="J32" i="1"/>
  <c r="O27" i="1"/>
  <c r="I26" i="1"/>
  <c r="H45" i="1"/>
  <c r="H44" i="1"/>
  <c r="H42" i="1"/>
  <c r="H41" i="1"/>
  <c r="H39" i="1"/>
  <c r="H38" i="1"/>
  <c r="H36" i="1"/>
  <c r="H35" i="1"/>
  <c r="H33" i="1"/>
  <c r="H32" i="1"/>
  <c r="H30" i="1"/>
  <c r="H29" i="1"/>
  <c r="K29" i="1" s="1"/>
  <c r="H27" i="1"/>
  <c r="H26" i="1"/>
  <c r="H24" i="1"/>
  <c r="H23" i="1"/>
  <c r="L23" i="1" s="1"/>
  <c r="H21" i="1"/>
  <c r="H20" i="1"/>
  <c r="N21" i="1" s="1"/>
  <c r="H18" i="1"/>
  <c r="H17" i="1"/>
  <c r="I17" i="1" s="1"/>
  <c r="H15" i="1"/>
  <c r="H14" i="1"/>
  <c r="L35" i="1" l="1"/>
  <c r="O15" i="1"/>
  <c r="H46" i="1"/>
  <c r="I47" i="1" s="1"/>
  <c r="K14" i="1"/>
  <c r="P18" i="1"/>
  <c r="Q24" i="1"/>
  <c r="N30" i="1"/>
  <c r="Q36" i="1"/>
  <c r="J20" i="1"/>
  <c r="O47" i="1" l="1"/>
  <c r="L47" i="1"/>
  <c r="P47" i="1"/>
  <c r="Q47" i="1"/>
  <c r="J47" i="1"/>
  <c r="N47" i="1"/>
  <c r="K47" i="1"/>
  <c r="O49" i="1" l="1"/>
  <c r="K49" i="1"/>
  <c r="O52" i="1" l="1"/>
  <c r="I52" i="1"/>
</calcChain>
</file>

<file path=xl/sharedStrings.xml><?xml version="1.0" encoding="utf-8"?>
<sst xmlns="http://schemas.openxmlformats.org/spreadsheetml/2006/main" count="75" uniqueCount="52">
  <si>
    <t>INTERCLUB SCORE SHEET (11 MATCH)</t>
  </si>
  <si>
    <t>SCORE EACH GAME TO 11 POINTS; CHANGE SERVE EVERY 2 POINTS; BEST 3 OF 5 SETS WINS</t>
  </si>
  <si>
    <t>DATE:</t>
  </si>
  <si>
    <t>TEAM:</t>
  </si>
  <si>
    <t>Belmont Bang</t>
  </si>
  <si>
    <t>Titan</t>
  </si>
  <si>
    <t>SERIES:</t>
  </si>
  <si>
    <t>Winter</t>
  </si>
  <si>
    <t>A</t>
  </si>
  <si>
    <t>GRADE:</t>
  </si>
  <si>
    <t>Premier</t>
  </si>
  <si>
    <t>B</t>
  </si>
  <si>
    <t>WEEK</t>
  </si>
  <si>
    <t>FINAL</t>
  </si>
  <si>
    <t>C</t>
  </si>
  <si>
    <t>TABLE/S:</t>
  </si>
  <si>
    <t>D</t>
  </si>
  <si>
    <t>UMP</t>
  </si>
  <si>
    <t>GAME</t>
  </si>
  <si>
    <t>SCORES</t>
  </si>
  <si>
    <t>MATCH RESULTS</t>
  </si>
  <si>
    <t>1st</t>
  </si>
  <si>
    <t>2nd</t>
  </si>
  <si>
    <t>3rd</t>
  </si>
  <si>
    <t>4th</t>
  </si>
  <si>
    <t>5th</t>
  </si>
  <si>
    <t>DBL</t>
  </si>
  <si>
    <t>DBLS</t>
  </si>
  <si>
    <t>Individual Totals:</t>
  </si>
  <si>
    <t>Team Totals:</t>
  </si>
  <si>
    <t>RESULT:</t>
  </si>
  <si>
    <t>BEAT</t>
  </si>
  <si>
    <t>SIGNATURES:</t>
  </si>
  <si>
    <t>Winning Team Captain</t>
  </si>
  <si>
    <t>Losing Team Captain</t>
  </si>
  <si>
    <t xml:space="preserve"> </t>
  </si>
  <si>
    <t>1 &amp; 3</t>
  </si>
  <si>
    <t>A &amp; B</t>
  </si>
  <si>
    <t>1 &amp; 2</t>
  </si>
  <si>
    <t>B &amp; C</t>
  </si>
  <si>
    <t>1    C Rusbridge</t>
  </si>
  <si>
    <t>2    C Zhou</t>
  </si>
  <si>
    <t>3    H Murdoch</t>
  </si>
  <si>
    <t>C      B McConnochie</t>
  </si>
  <si>
    <t>B      B Collins</t>
  </si>
  <si>
    <t>A      L Ward</t>
  </si>
  <si>
    <t>3   Murdoch</t>
  </si>
  <si>
    <t>B   Collins</t>
  </si>
  <si>
    <t>1   Rusbridge</t>
  </si>
  <si>
    <t>C  McConnochie</t>
  </si>
  <si>
    <t>2   Zhou</t>
  </si>
  <si>
    <t>A   Ward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</si>
</sst>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3" fillId="0" borderId="0" xfId="0" applyFont="1"/>
    <xf numFmtId="0" fontId="2" fillId="0" borderId="0" xfId="0" applyFont="1" applyFill="1" applyBorder="1" applyAlignment="1">
      <alignment horizontal="right"/>
    </xf>
    <xf numFmtId="0" fontId="3" fillId="0" borderId="0" xfId="0" applyFont="1" applyFill="1"/>
    <xf numFmtId="0" fontId="2" fillId="0" borderId="0" xfId="0" applyFont="1"/>
    <xf numFmtId="0" fontId="3" fillId="0" borderId="0" xfId="0" applyFont="1" applyFill="1" applyBorder="1"/>
    <xf numFmtId="0" fontId="2" fillId="0" borderId="0" xfId="0" applyFont="1" applyAlignment="1">
      <alignment horizontal="right"/>
    </xf>
    <xf numFmtId="0" fontId="4" fillId="0" borderId="0" xfId="0" applyFont="1" applyFill="1" applyBorder="1"/>
    <xf numFmtId="0" fontId="5" fillId="0" borderId="0" xfId="0" applyFont="1" applyFill="1" applyBorder="1"/>
    <xf numFmtId="0" fontId="3" fillId="0" borderId="0" xfId="0" applyFont="1" applyFill="1" applyBorder="1" applyAlignment="1">
      <alignment horizontal="right"/>
    </xf>
    <xf numFmtId="0" fontId="3" fillId="0" borderId="0" xfId="0" applyFont="1" applyAlignment="1">
      <alignment horizontal="right"/>
    </xf>
    <xf numFmtId="0" fontId="6" fillId="0" borderId="0" xfId="0" applyFont="1" applyFill="1" applyBorder="1"/>
    <xf numFmtId="0" fontId="6" fillId="0" borderId="0" xfId="0" applyFont="1" applyFill="1" applyBorder="1" applyAlignment="1"/>
    <xf numFmtId="0" fontId="8" fillId="0" borderId="0" xfId="0" applyFont="1" applyBorder="1"/>
    <xf numFmtId="0" fontId="2" fillId="0" borderId="0" xfId="0" applyFont="1" applyBorder="1"/>
    <xf numFmtId="0" fontId="3" fillId="0" borderId="0" xfId="0" applyFont="1" applyAlignment="1">
      <alignment horizontal="left"/>
    </xf>
    <xf numFmtId="0" fontId="2" fillId="0" borderId="1" xfId="0" applyFont="1" applyBorder="1"/>
    <xf numFmtId="0" fontId="7" fillId="0" borderId="4" xfId="0" applyFont="1" applyBorder="1" applyAlignment="1">
      <alignment horizontal="left"/>
    </xf>
    <xf numFmtId="0" fontId="9" fillId="0" borderId="0" xfId="0" applyFont="1" applyFill="1" applyBorder="1" applyAlignment="1" applyProtection="1">
      <protection locked="0"/>
    </xf>
    <xf numFmtId="0" fontId="7" fillId="0" borderId="4" xfId="0" applyFont="1" applyBorder="1"/>
    <xf numFmtId="0" fontId="7" fillId="0" borderId="5" xfId="0" applyFont="1" applyBorder="1" applyAlignment="1">
      <alignment horizontal="left"/>
    </xf>
    <xf numFmtId="0" fontId="2" fillId="0" borderId="5" xfId="0" applyFont="1" applyBorder="1"/>
    <xf numFmtId="0" fontId="3" fillId="0" borderId="0" xfId="0" applyFont="1" applyBorder="1"/>
    <xf numFmtId="0" fontId="7" fillId="0" borderId="6" xfId="0" applyFont="1" applyBorder="1"/>
    <xf numFmtId="0" fontId="7" fillId="0" borderId="1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9" fillId="0" borderId="7" xfId="0" applyFont="1" applyBorder="1"/>
    <xf numFmtId="0" fontId="7" fillId="0" borderId="8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4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4" xfId="0" applyFont="1" applyBorder="1"/>
    <xf numFmtId="0" fontId="3" fillId="0" borderId="8" xfId="0" applyFont="1" applyFill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7" fillId="0" borderId="8" xfId="0" applyFont="1" applyBorder="1" applyAlignment="1" applyProtection="1">
      <alignment horizontal="center"/>
      <protection locked="0"/>
    </xf>
    <xf numFmtId="0" fontId="3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0" fontId="8" fillId="0" borderId="0" xfId="0" applyFont="1"/>
    <xf numFmtId="0" fontId="7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22" xfId="0" applyFont="1" applyBorder="1"/>
    <xf numFmtId="0" fontId="3" fillId="0" borderId="23" xfId="0" applyFont="1" applyBorder="1"/>
    <xf numFmtId="0" fontId="3" fillId="0" borderId="5" xfId="0" applyFont="1" applyBorder="1"/>
    <xf numFmtId="0" fontId="3" fillId="0" borderId="17" xfId="0" applyFont="1" applyBorder="1"/>
    <xf numFmtId="0" fontId="3" fillId="0" borderId="24" xfId="0" applyFont="1" applyBorder="1"/>
    <xf numFmtId="0" fontId="3" fillId="0" borderId="10" xfId="0" applyFont="1" applyBorder="1" applyAlignment="1" applyProtection="1">
      <alignment horizontal="center"/>
      <protection locked="0"/>
    </xf>
    <xf numFmtId="0" fontId="3" fillId="0" borderId="11" xfId="0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11" fillId="0" borderId="13" xfId="0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5" xfId="0" applyFont="1" applyBorder="1" applyAlignment="1" applyProtection="1">
      <alignment horizontal="center"/>
      <protection locked="0"/>
    </xf>
    <xf numFmtId="0" fontId="3" fillId="0" borderId="16" xfId="0" applyFont="1" applyBorder="1" applyAlignment="1" applyProtection="1">
      <alignment horizontal="center"/>
      <protection locked="0"/>
    </xf>
    <xf numFmtId="0" fontId="3" fillId="0" borderId="13" xfId="0" applyFont="1" applyBorder="1" applyAlignment="1" applyProtection="1">
      <alignment horizontal="center"/>
      <protection locked="0"/>
    </xf>
    <xf numFmtId="0" fontId="2" fillId="3" borderId="0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0" borderId="16" xfId="0" applyFont="1" applyFill="1" applyBorder="1" applyAlignment="1" applyProtection="1">
      <alignment horizontal="center"/>
      <protection locked="0"/>
    </xf>
    <xf numFmtId="0" fontId="3" fillId="0" borderId="13" xfId="0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9" xfId="0" applyFont="1" applyFill="1" applyBorder="1" applyAlignment="1" applyProtection="1">
      <alignment horizontal="center"/>
      <protection locked="0"/>
    </xf>
    <xf numFmtId="0" fontId="3" fillId="0" borderId="20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8" fillId="0" borderId="0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left"/>
      <protection locked="0"/>
    </xf>
    <xf numFmtId="0" fontId="3" fillId="0" borderId="3" xfId="0" applyFont="1" applyBorder="1" applyAlignment="1" applyProtection="1">
      <alignment horizontal="left"/>
      <protection locked="0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 applyBorder="1" applyAlignment="1" applyProtection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 applyProtection="1">
      <alignment horizontal="center"/>
      <protection locked="0"/>
    </xf>
    <xf numFmtId="15" fontId="7" fillId="0" borderId="0" xfId="0" applyNumberFormat="1" applyFont="1" applyBorder="1" applyAlignment="1" applyProtection="1">
      <alignment horizontal="center"/>
    </xf>
    <xf numFmtId="0" fontId="7" fillId="0" borderId="2" xfId="0" applyFont="1" applyBorder="1" applyAlignment="1" applyProtection="1">
      <alignment horizontal="center"/>
    </xf>
    <xf numFmtId="0" fontId="7" fillId="0" borderId="3" xfId="0" applyFont="1" applyBorder="1" applyAlignment="1" applyProtection="1">
      <alignment horizontal="center"/>
    </xf>
    <xf numFmtId="0" fontId="3" fillId="0" borderId="2" xfId="0" applyFont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7" fillId="0" borderId="5" xfId="0" applyFont="1" applyBorder="1"/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152400</xdr:colOff>
      <xdr:row>0</xdr:row>
      <xdr:rowOff>0</xdr:rowOff>
    </xdr:from>
    <xdr:to>
      <xdr:col>17</xdr:col>
      <xdr:colOff>0</xdr:colOff>
      <xdr:row>2</xdr:row>
      <xdr:rowOff>142875</xdr:rowOff>
    </xdr:to>
    <xdr:pic>
      <xdr:nvPicPr>
        <xdr:cNvPr id="2" name="Picture 1" descr="wgtonlogo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43500" y="0"/>
          <a:ext cx="163830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7"/>
  <sheetViews>
    <sheetView tabSelected="1" workbookViewId="0">
      <selection activeCell="R55" sqref="R55"/>
    </sheetView>
  </sheetViews>
  <sheetFormatPr defaultRowHeight="15" x14ac:dyDescent="0.25"/>
  <cols>
    <col min="1" max="1" width="7.5703125" customWidth="1"/>
    <col min="2" max="2" width="15.5703125" customWidth="1"/>
    <col min="3" max="7" width="4.7109375" customWidth="1"/>
    <col min="8" max="8" width="0" hidden="1" customWidth="1"/>
    <col min="9" max="12" width="6.7109375" customWidth="1"/>
    <col min="13" max="13" width="1.28515625" customWidth="1"/>
    <col min="14" max="17" width="6.7109375" customWidth="1"/>
  </cols>
  <sheetData>
    <row r="1" spans="1:17" ht="13.5" customHeight="1" x14ac:dyDescent="0.3">
      <c r="A1" s="1"/>
      <c r="B1" s="2"/>
      <c r="C1" s="3"/>
      <c r="D1" s="4"/>
      <c r="E1" s="2"/>
      <c r="F1" s="2"/>
      <c r="G1" s="3"/>
      <c r="H1" s="5"/>
      <c r="I1" s="3"/>
      <c r="J1" s="6"/>
      <c r="K1" s="6"/>
      <c r="L1" s="3"/>
      <c r="M1" s="7"/>
      <c r="N1" s="8"/>
      <c r="O1" s="6"/>
      <c r="P1" s="97"/>
      <c r="Q1" s="3"/>
    </row>
    <row r="2" spans="1:17" ht="18" x14ac:dyDescent="0.25">
      <c r="A2" s="9" t="s">
        <v>0</v>
      </c>
      <c r="B2" s="2"/>
      <c r="C2" s="3"/>
      <c r="D2" s="4"/>
      <c r="E2" s="2"/>
      <c r="F2" s="2"/>
      <c r="G2" s="3"/>
      <c r="H2" s="5"/>
      <c r="I2" s="3"/>
      <c r="J2" s="6"/>
      <c r="K2" s="6"/>
      <c r="L2" s="3"/>
      <c r="M2" s="7"/>
      <c r="N2" s="8"/>
      <c r="O2" s="6"/>
      <c r="P2" s="97"/>
      <c r="Q2" s="3"/>
    </row>
    <row r="3" spans="1:17" x14ac:dyDescent="0.25">
      <c r="A3" s="10" t="s">
        <v>1</v>
      </c>
      <c r="B3" s="7"/>
      <c r="C3" s="3"/>
      <c r="D3" s="11"/>
      <c r="E3" s="7"/>
      <c r="F3" s="7"/>
      <c r="G3" s="3"/>
      <c r="H3" s="5"/>
      <c r="I3" s="3"/>
      <c r="J3" s="3"/>
      <c r="K3" s="3"/>
      <c r="L3" s="3"/>
      <c r="M3" s="7"/>
      <c r="N3" s="12"/>
      <c r="O3" s="3"/>
      <c r="P3" s="97"/>
      <c r="Q3" s="3"/>
    </row>
    <row r="4" spans="1:17" ht="3.75" customHeight="1" x14ac:dyDescent="0.3">
      <c r="A4" s="13"/>
      <c r="B4" s="7"/>
      <c r="C4" s="3"/>
      <c r="D4" s="14"/>
      <c r="E4" s="14"/>
      <c r="F4" s="14"/>
      <c r="G4" s="3"/>
      <c r="H4" s="5"/>
      <c r="I4" s="3"/>
      <c r="J4" s="3"/>
      <c r="K4" s="3"/>
      <c r="L4" s="3"/>
      <c r="M4" s="7"/>
      <c r="N4" s="12"/>
      <c r="O4" s="3"/>
      <c r="P4" s="97"/>
      <c r="Q4" s="3"/>
    </row>
    <row r="5" spans="1:17" ht="11.25" customHeight="1" thickBot="1" x14ac:dyDescent="0.3">
      <c r="A5" s="3"/>
      <c r="B5" s="3"/>
      <c r="C5" s="98"/>
      <c r="D5" s="98"/>
      <c r="E5" s="98"/>
      <c r="F5" s="3"/>
      <c r="G5" s="3"/>
      <c r="H5" s="5"/>
      <c r="I5" s="3"/>
      <c r="J5" s="3"/>
      <c r="K5" s="3"/>
      <c r="L5" s="3"/>
      <c r="M5" s="7"/>
      <c r="N5" s="3"/>
      <c r="O5" s="3"/>
      <c r="P5" s="3"/>
      <c r="Q5" s="3"/>
    </row>
    <row r="6" spans="1:17" ht="16.5" thickBot="1" x14ac:dyDescent="0.3">
      <c r="A6" s="15" t="s">
        <v>2</v>
      </c>
      <c r="B6" s="16"/>
      <c r="C6" s="99">
        <v>41541</v>
      </c>
      <c r="D6" s="99"/>
      <c r="E6" s="99"/>
      <c r="F6" s="3"/>
      <c r="G6" s="17"/>
      <c r="H6" s="5"/>
      <c r="I6" s="18" t="s">
        <v>3</v>
      </c>
      <c r="J6" s="100" t="s">
        <v>4</v>
      </c>
      <c r="K6" s="100"/>
      <c r="L6" s="101"/>
      <c r="M6" s="7"/>
      <c r="N6" s="18" t="s">
        <v>3</v>
      </c>
      <c r="O6" s="100" t="s">
        <v>5</v>
      </c>
      <c r="P6" s="100"/>
      <c r="Q6" s="101"/>
    </row>
    <row r="7" spans="1:17" ht="16.5" thickBot="1" x14ac:dyDescent="0.3">
      <c r="A7" s="15" t="s">
        <v>6</v>
      </c>
      <c r="B7" s="3"/>
      <c r="C7" s="96" t="s">
        <v>7</v>
      </c>
      <c r="D7" s="96"/>
      <c r="E7" s="96"/>
      <c r="F7" s="3"/>
      <c r="G7" s="3"/>
      <c r="H7" s="5"/>
      <c r="I7" s="19" t="s">
        <v>40</v>
      </c>
      <c r="J7" s="102"/>
      <c r="K7" s="102"/>
      <c r="L7" s="103"/>
      <c r="M7" s="20"/>
      <c r="N7" s="21" t="s">
        <v>45</v>
      </c>
      <c r="O7" s="102"/>
      <c r="P7" s="102"/>
      <c r="Q7" s="103"/>
    </row>
    <row r="8" spans="1:17" ht="16.5" thickBot="1" x14ac:dyDescent="0.3">
      <c r="A8" s="15" t="s">
        <v>9</v>
      </c>
      <c r="B8" s="16"/>
      <c r="C8" s="90" t="s">
        <v>10</v>
      </c>
      <c r="D8" s="90"/>
      <c r="E8" s="90"/>
      <c r="F8" s="16"/>
      <c r="G8" s="3"/>
      <c r="H8" s="5"/>
      <c r="I8" s="19" t="s">
        <v>41</v>
      </c>
      <c r="J8" s="102"/>
      <c r="K8" s="102"/>
      <c r="L8" s="103"/>
      <c r="M8" s="20"/>
      <c r="N8" s="21" t="s">
        <v>44</v>
      </c>
      <c r="O8" s="102"/>
      <c r="P8" s="102"/>
      <c r="Q8" s="103"/>
    </row>
    <row r="9" spans="1:17" ht="16.5" thickBot="1" x14ac:dyDescent="0.3">
      <c r="A9" s="15" t="s">
        <v>12</v>
      </c>
      <c r="B9" s="16"/>
      <c r="C9" s="96" t="s">
        <v>13</v>
      </c>
      <c r="D9" s="96"/>
      <c r="E9" s="96"/>
      <c r="F9" s="16"/>
      <c r="G9" s="3"/>
      <c r="H9" s="5"/>
      <c r="I9" s="22" t="s">
        <v>42</v>
      </c>
      <c r="J9" s="102"/>
      <c r="K9" s="102"/>
      <c r="L9" s="103"/>
      <c r="M9" s="20"/>
      <c r="N9" s="104" t="s">
        <v>43</v>
      </c>
      <c r="O9" s="102"/>
      <c r="P9" s="102"/>
      <c r="Q9" s="103"/>
    </row>
    <row r="10" spans="1:17" ht="16.5" thickBot="1" x14ac:dyDescent="0.3">
      <c r="A10" s="15" t="s">
        <v>15</v>
      </c>
      <c r="B10" s="16"/>
      <c r="C10" s="90"/>
      <c r="D10" s="90"/>
      <c r="E10" s="90"/>
      <c r="F10" s="24"/>
      <c r="G10" s="3"/>
      <c r="H10" s="5"/>
      <c r="I10" s="22">
        <v>4</v>
      </c>
      <c r="J10" s="91"/>
      <c r="K10" s="91"/>
      <c r="L10" s="92"/>
      <c r="M10" s="20"/>
      <c r="N10" s="23" t="s">
        <v>16</v>
      </c>
      <c r="O10" s="91"/>
      <c r="P10" s="91"/>
      <c r="Q10" s="92"/>
    </row>
    <row r="11" spans="1:17" ht="12" customHeight="1" thickBot="1" x14ac:dyDescent="0.3">
      <c r="A11" s="3"/>
      <c r="B11" s="3"/>
      <c r="C11" s="3"/>
      <c r="D11" s="3"/>
      <c r="E11" s="3"/>
      <c r="F11" s="3"/>
      <c r="G11" s="3"/>
      <c r="H11" s="5"/>
      <c r="I11" s="3"/>
      <c r="J11" s="3"/>
      <c r="K11" s="3"/>
      <c r="L11" s="3"/>
      <c r="M11" s="7"/>
      <c r="N11" s="3"/>
      <c r="O11" s="3"/>
      <c r="P11" s="3"/>
      <c r="Q11" s="3"/>
    </row>
    <row r="12" spans="1:17" ht="15.75" thickBot="1" x14ac:dyDescent="0.3">
      <c r="A12" s="25" t="s">
        <v>17</v>
      </c>
      <c r="B12" s="25" t="s">
        <v>18</v>
      </c>
      <c r="C12" s="93" t="s">
        <v>19</v>
      </c>
      <c r="D12" s="94"/>
      <c r="E12" s="94"/>
      <c r="F12" s="94"/>
      <c r="G12" s="94"/>
      <c r="H12" s="26"/>
      <c r="I12" s="93" t="s">
        <v>20</v>
      </c>
      <c r="J12" s="94"/>
      <c r="K12" s="94"/>
      <c r="L12" s="95"/>
      <c r="M12" s="27"/>
      <c r="N12" s="93" t="s">
        <v>20</v>
      </c>
      <c r="O12" s="94"/>
      <c r="P12" s="94"/>
      <c r="Q12" s="95"/>
    </row>
    <row r="13" spans="1:17" ht="16.5" thickBot="1" x14ac:dyDescent="0.3">
      <c r="A13" s="28"/>
      <c r="B13" s="28"/>
      <c r="C13" s="29" t="s">
        <v>21</v>
      </c>
      <c r="D13" s="29" t="s">
        <v>22</v>
      </c>
      <c r="E13" s="29" t="s">
        <v>23</v>
      </c>
      <c r="F13" s="29" t="s">
        <v>24</v>
      </c>
      <c r="G13" s="30" t="s">
        <v>25</v>
      </c>
      <c r="H13" s="31"/>
      <c r="I13" s="32">
        <v>1</v>
      </c>
      <c r="J13" s="32">
        <v>2</v>
      </c>
      <c r="K13" s="32">
        <v>3</v>
      </c>
      <c r="L13" s="32" t="s">
        <v>26</v>
      </c>
      <c r="M13" s="27"/>
      <c r="N13" s="32" t="s">
        <v>8</v>
      </c>
      <c r="O13" s="32" t="s">
        <v>11</v>
      </c>
      <c r="P13" s="32" t="s">
        <v>14</v>
      </c>
      <c r="Q13" s="32" t="s">
        <v>26</v>
      </c>
    </row>
    <row r="14" spans="1:17" ht="15.75" thickBot="1" x14ac:dyDescent="0.3">
      <c r="A14" s="85" t="s">
        <v>8</v>
      </c>
      <c r="B14" s="33" t="s">
        <v>46</v>
      </c>
      <c r="C14" s="52">
        <v>5</v>
      </c>
      <c r="D14" s="53">
        <v>11</v>
      </c>
      <c r="E14" s="53">
        <v>11</v>
      </c>
      <c r="F14" s="53">
        <v>8</v>
      </c>
      <c r="G14" s="54">
        <v>11</v>
      </c>
      <c r="H14" s="55">
        <f>IF(SUM(C14:G14)&gt;0,IF(D14&gt;D15,1,0)+IF(C14&gt;C15,1,0)+IF(E14&gt;E15,1,0)+IF(F14&gt;F15,1,0)+IF(G14&gt;G15,1,0),"")</f>
        <v>3</v>
      </c>
      <c r="I14" s="56"/>
      <c r="J14" s="57"/>
      <c r="K14" s="58">
        <f>IF($H14=$H15," ",IF($H14&gt;$H15,1,0))</f>
        <v>1</v>
      </c>
      <c r="L14" s="57"/>
      <c r="M14" s="59"/>
      <c r="N14" s="57"/>
      <c r="O14" s="57"/>
      <c r="P14" s="57"/>
      <c r="Q14" s="57"/>
    </row>
    <row r="15" spans="1:17" ht="15.75" thickBot="1" x14ac:dyDescent="0.3">
      <c r="A15" s="86"/>
      <c r="B15" s="33" t="s">
        <v>47</v>
      </c>
      <c r="C15" s="60">
        <v>11</v>
      </c>
      <c r="D15" s="61">
        <v>8</v>
      </c>
      <c r="E15" s="61">
        <v>8</v>
      </c>
      <c r="F15" s="61">
        <v>11</v>
      </c>
      <c r="G15" s="62">
        <v>5</v>
      </c>
      <c r="H15" s="55">
        <f>IF(COUNT(C15:G15)&gt;0,IF(D15&gt;D14,1,0)+IF(C15&gt;C14,1,0)+IF(E15&gt;E14,1,0)+IF(F15&gt;F14,1,0)+IF(G15&gt;G14,1,0),"")</f>
        <v>2</v>
      </c>
      <c r="I15" s="56"/>
      <c r="J15" s="57"/>
      <c r="K15" s="57"/>
      <c r="L15" s="57"/>
      <c r="M15" s="63"/>
      <c r="N15" s="57"/>
      <c r="O15" s="58">
        <f>IF($H14=$H15," ",IF($H15&gt;$H14,1,0))</f>
        <v>0</v>
      </c>
      <c r="P15" s="57"/>
      <c r="Q15" s="57"/>
    </row>
    <row r="16" spans="1:17" ht="15.75" thickBot="1" x14ac:dyDescent="0.3">
      <c r="A16" s="34"/>
      <c r="B16" s="35"/>
      <c r="C16" s="64"/>
      <c r="D16" s="64"/>
      <c r="E16" s="64"/>
      <c r="F16" s="64"/>
      <c r="G16" s="64"/>
      <c r="H16" s="65"/>
      <c r="I16" s="66"/>
      <c r="J16" s="64"/>
      <c r="K16" s="64"/>
      <c r="L16" s="67"/>
      <c r="M16" s="68"/>
      <c r="N16" s="66"/>
      <c r="O16" s="64"/>
      <c r="P16" s="64"/>
      <c r="Q16" s="67"/>
    </row>
    <row r="17" spans="1:17" ht="15.75" thickBot="1" x14ac:dyDescent="0.3">
      <c r="A17" s="83">
        <v>2</v>
      </c>
      <c r="B17" s="38" t="s">
        <v>48</v>
      </c>
      <c r="C17" s="69">
        <v>14</v>
      </c>
      <c r="D17" s="69">
        <v>11</v>
      </c>
      <c r="E17" s="69">
        <v>11</v>
      </c>
      <c r="F17" s="69"/>
      <c r="G17" s="70"/>
      <c r="H17" s="55">
        <f>IF(SUM(C17:G17)&gt;0,IF(D17&gt;D18,1,0)+IF(C17&gt;C18,1,0)+IF(E17&gt;E18,1,0)+IF(F17&gt;F18,1,0)+IF(G17&gt;G18,1,0),"")</f>
        <v>3</v>
      </c>
      <c r="I17" s="58">
        <f>IF($H17=$H18," ",IF($H17&gt;$H18,1,0))</f>
        <v>1</v>
      </c>
      <c r="J17" s="57"/>
      <c r="K17" s="57"/>
      <c r="L17" s="57"/>
      <c r="M17" s="63"/>
      <c r="N17" s="57"/>
      <c r="O17" s="57"/>
      <c r="P17" s="57"/>
      <c r="Q17" s="57"/>
    </row>
    <row r="18" spans="1:17" ht="15.75" thickBot="1" x14ac:dyDescent="0.3">
      <c r="A18" s="84"/>
      <c r="B18" s="38" t="s">
        <v>49</v>
      </c>
      <c r="C18" s="69">
        <v>12</v>
      </c>
      <c r="D18" s="69">
        <v>5</v>
      </c>
      <c r="E18" s="69">
        <v>4</v>
      </c>
      <c r="F18" s="69"/>
      <c r="G18" s="70"/>
      <c r="H18" s="55">
        <f>IF(COUNT(C18:G18)&gt;0,IF(D18&gt;D17,1,0)+IF(C18&gt;C17,1,0)+IF(E18&gt;E17,1,0)+IF(F18&gt;F17,1,0)+IF(G18&gt;G17,1,0),"")</f>
        <v>0</v>
      </c>
      <c r="I18" s="57"/>
      <c r="J18" s="57"/>
      <c r="K18" s="57"/>
      <c r="L18" s="57"/>
      <c r="M18" s="63"/>
      <c r="N18" s="57"/>
      <c r="O18" s="57"/>
      <c r="P18" s="58">
        <f>IF($H17=$H18," ",IF($H18&gt;$H17,1,0))</f>
        <v>0</v>
      </c>
      <c r="Q18" s="57"/>
    </row>
    <row r="19" spans="1:17" ht="15.75" thickBot="1" x14ac:dyDescent="0.3">
      <c r="A19" s="34"/>
      <c r="B19" s="35"/>
      <c r="C19" s="64"/>
      <c r="D19" s="64"/>
      <c r="E19" s="64"/>
      <c r="F19" s="64"/>
      <c r="G19" s="64"/>
      <c r="H19" s="65"/>
      <c r="I19" s="66"/>
      <c r="J19" s="64"/>
      <c r="K19" s="64"/>
      <c r="L19" s="67"/>
      <c r="M19" s="68"/>
      <c r="N19" s="66"/>
      <c r="O19" s="64"/>
      <c r="P19" s="64"/>
      <c r="Q19" s="67"/>
    </row>
    <row r="20" spans="1:17" ht="15.75" thickBot="1" x14ac:dyDescent="0.3">
      <c r="A20" s="85">
        <v>1</v>
      </c>
      <c r="B20" s="38" t="s">
        <v>50</v>
      </c>
      <c r="C20" s="69">
        <v>5</v>
      </c>
      <c r="D20" s="69">
        <v>8</v>
      </c>
      <c r="E20" s="69">
        <v>5</v>
      </c>
      <c r="F20" s="69"/>
      <c r="G20" s="70"/>
      <c r="H20" s="55">
        <f>IF(SUM(C20:G20)&gt;0,IF(D20&gt;D21,1,0)+IF(C20&gt;C21,1,0)+IF(E20&gt;E21,1,0)+IF(F20&gt;F21,1,0)+IF(G20&gt;G21,1,0),"")</f>
        <v>0</v>
      </c>
      <c r="I20" s="57"/>
      <c r="J20" s="58">
        <f>IF($H20=$H21," ",IF($H20&gt;$H21,1,0))</f>
        <v>0</v>
      </c>
      <c r="K20" s="57"/>
      <c r="L20" s="57"/>
      <c r="M20" s="63"/>
      <c r="N20" s="57"/>
      <c r="O20" s="57"/>
      <c r="P20" s="57"/>
      <c r="Q20" s="57"/>
    </row>
    <row r="21" spans="1:17" ht="15.75" thickBot="1" x14ac:dyDescent="0.3">
      <c r="A21" s="86"/>
      <c r="B21" s="38" t="s">
        <v>51</v>
      </c>
      <c r="C21" s="69">
        <v>11</v>
      </c>
      <c r="D21" s="69">
        <v>11</v>
      </c>
      <c r="E21" s="69">
        <v>11</v>
      </c>
      <c r="F21" s="69"/>
      <c r="G21" s="70"/>
      <c r="H21" s="55">
        <f>IF(COUNT(C21:G21)&gt;0,IF(D21&gt;D20,1,0)+IF(C21&gt;C20,1,0)+IF(E21&gt;E20,1,0)+IF(F21&gt;F20,1,0)+IF(G21&gt;G20,1,0),"")</f>
        <v>3</v>
      </c>
      <c r="I21" s="57"/>
      <c r="J21" s="57"/>
      <c r="K21" s="57"/>
      <c r="L21" s="57"/>
      <c r="M21" s="63"/>
      <c r="N21" s="58">
        <f>IF($H20=$H21," ",IF($H21&gt;$H20,1,0))</f>
        <v>1</v>
      </c>
      <c r="O21" s="57"/>
      <c r="P21" s="57"/>
      <c r="Q21" s="57"/>
    </row>
    <row r="22" spans="1:17" ht="15.75" thickBot="1" x14ac:dyDescent="0.3">
      <c r="A22" s="37"/>
      <c r="B22" s="36"/>
      <c r="C22" s="64"/>
      <c r="D22" s="64"/>
      <c r="E22" s="64"/>
      <c r="F22" s="64"/>
      <c r="G22" s="64"/>
      <c r="H22" s="65"/>
      <c r="I22" s="66"/>
      <c r="J22" s="64"/>
      <c r="K22" s="64"/>
      <c r="L22" s="67"/>
      <c r="M22" s="68"/>
      <c r="N22" s="66"/>
      <c r="O22" s="64"/>
      <c r="P22" s="64"/>
      <c r="Q22" s="67"/>
    </row>
    <row r="23" spans="1:17" ht="15.75" thickBot="1" x14ac:dyDescent="0.3">
      <c r="A23" s="39" t="s">
        <v>27</v>
      </c>
      <c r="B23" s="40" t="s">
        <v>36</v>
      </c>
      <c r="C23" s="61">
        <v>8</v>
      </c>
      <c r="D23" s="61">
        <v>11</v>
      </c>
      <c r="E23" s="61">
        <v>11</v>
      </c>
      <c r="F23" s="61">
        <v>11</v>
      </c>
      <c r="G23" s="62">
        <v>9</v>
      </c>
      <c r="H23" s="55">
        <f>IF(SUM(C23:G23)&gt;0,IF(D23&gt;D24,1,0)+IF(C23&gt;C24,1,0)+IF(E23&gt;E24,1,0)+IF(F23&gt;F24,1,0)+IF(G23&gt;G24,1,0),"")</f>
        <v>2</v>
      </c>
      <c r="I23" s="57"/>
      <c r="J23" s="57"/>
      <c r="K23" s="57"/>
      <c r="L23" s="58">
        <f>IF($H23=$H24," ",IF($H23&gt;$H24,1,0))</f>
        <v>0</v>
      </c>
      <c r="M23" s="63"/>
      <c r="N23" s="57"/>
      <c r="O23" s="57"/>
      <c r="P23" s="57"/>
      <c r="Q23" s="57"/>
    </row>
    <row r="24" spans="1:17" ht="15.75" thickBot="1" x14ac:dyDescent="0.3">
      <c r="A24" s="39" t="s">
        <v>27</v>
      </c>
      <c r="B24" s="40" t="s">
        <v>37</v>
      </c>
      <c r="C24" s="61">
        <v>11</v>
      </c>
      <c r="D24" s="61">
        <v>9</v>
      </c>
      <c r="E24" s="61">
        <v>13</v>
      </c>
      <c r="F24" s="61">
        <v>7</v>
      </c>
      <c r="G24" s="62">
        <v>11</v>
      </c>
      <c r="H24" s="55">
        <f>IF(COUNT(C24:G24)&gt;0,IF(D24&gt;D23,1,0)+IF(C24&gt;C23,1,0)+IF(E24&gt;E23,1,0)+IF(F24&gt;F23,1,0)+IF(G24&gt;G23,1,0),"")</f>
        <v>3</v>
      </c>
      <c r="I24" s="57"/>
      <c r="J24" s="57"/>
      <c r="K24" s="57"/>
      <c r="L24" s="57"/>
      <c r="M24" s="63"/>
      <c r="N24" s="57"/>
      <c r="O24" s="57"/>
      <c r="P24" s="57"/>
      <c r="Q24" s="58">
        <f>IF($H23=$H24," ",IF($H24&gt;$H23,1,0))</f>
        <v>1</v>
      </c>
    </row>
    <row r="25" spans="1:17" ht="15.75" thickBot="1" x14ac:dyDescent="0.3">
      <c r="A25" s="37"/>
      <c r="B25" s="36"/>
      <c r="C25" s="64"/>
      <c r="D25" s="64"/>
      <c r="E25" s="64"/>
      <c r="F25" s="64"/>
      <c r="G25" s="64"/>
      <c r="H25" s="65"/>
      <c r="I25" s="66"/>
      <c r="J25" s="64"/>
      <c r="K25" s="64"/>
      <c r="L25" s="67"/>
      <c r="M25" s="68"/>
      <c r="N25" s="66"/>
      <c r="O25" s="64"/>
      <c r="P25" s="64"/>
      <c r="Q25" s="67"/>
    </row>
    <row r="26" spans="1:17" ht="15.75" thickBot="1" x14ac:dyDescent="0.3">
      <c r="A26" s="83" t="s">
        <v>14</v>
      </c>
      <c r="B26" s="38" t="s">
        <v>48</v>
      </c>
      <c r="C26" s="69">
        <v>11</v>
      </c>
      <c r="D26" s="69">
        <v>8</v>
      </c>
      <c r="E26" s="69">
        <v>10</v>
      </c>
      <c r="F26" s="69"/>
      <c r="G26" s="70"/>
      <c r="H26" s="55">
        <f>IF(SUM(C26:G26)&gt;0,IF(D26&gt;D27,1,0)+IF(C26&gt;C27,1,0)+IF(E26&gt;E27,1,0)+IF(F26&gt;F27,1,0)+IF(G26&gt;G27,1,0),"")</f>
        <v>0</v>
      </c>
      <c r="I26" s="71">
        <f>IF($H26=$H27," ",IF($H26&gt;$H27,1,0))</f>
        <v>0</v>
      </c>
      <c r="J26" s="57"/>
      <c r="K26" s="57"/>
      <c r="L26" s="57"/>
      <c r="M26" s="63"/>
      <c r="N26" s="57"/>
      <c r="O26" s="57"/>
      <c r="P26" s="57"/>
      <c r="Q26" s="57"/>
    </row>
    <row r="27" spans="1:17" ht="15.75" thickBot="1" x14ac:dyDescent="0.3">
      <c r="A27" s="84"/>
      <c r="B27" s="33" t="s">
        <v>47</v>
      </c>
      <c r="C27" s="69">
        <v>13</v>
      </c>
      <c r="D27" s="69">
        <v>11</v>
      </c>
      <c r="E27" s="69">
        <v>12</v>
      </c>
      <c r="F27" s="69"/>
      <c r="G27" s="70"/>
      <c r="H27" s="55">
        <f>IF(COUNT(C27:G27)&gt;0,IF(D27&gt;D26,1,0)+IF(C27&gt;C26,1,0)+IF(E27&gt;E26,1,0)+IF(F27&gt;F26,1,0)+IF(G27&gt;G26,1,0),"")</f>
        <v>3</v>
      </c>
      <c r="I27" s="57"/>
      <c r="J27" s="57"/>
      <c r="K27" s="57"/>
      <c r="L27" s="57"/>
      <c r="M27" s="63"/>
      <c r="N27" s="57"/>
      <c r="O27" s="71">
        <f>IF($H26=$H27," ",IF($H27&gt;$H26,1,0))</f>
        <v>1</v>
      </c>
      <c r="P27" s="57"/>
      <c r="Q27" s="57"/>
    </row>
    <row r="28" spans="1:17" ht="15.75" thickBot="1" x14ac:dyDescent="0.3">
      <c r="A28" s="34"/>
      <c r="B28" s="41"/>
      <c r="C28" s="72"/>
      <c r="D28" s="72"/>
      <c r="E28" s="72"/>
      <c r="F28" s="72"/>
      <c r="G28" s="73"/>
      <c r="H28" s="65"/>
      <c r="I28" s="66"/>
      <c r="J28" s="64"/>
      <c r="K28" s="64"/>
      <c r="L28" s="67"/>
      <c r="M28" s="68"/>
      <c r="N28" s="66"/>
      <c r="O28" s="64"/>
      <c r="P28" s="64"/>
      <c r="Q28" s="67"/>
    </row>
    <row r="29" spans="1:17" ht="15.75" thickBot="1" x14ac:dyDescent="0.3">
      <c r="A29" s="83">
        <v>2</v>
      </c>
      <c r="B29" s="33" t="s">
        <v>46</v>
      </c>
      <c r="C29" s="69">
        <v>6</v>
      </c>
      <c r="D29" s="69">
        <v>9</v>
      </c>
      <c r="E29" s="69">
        <v>5</v>
      </c>
      <c r="F29" s="69"/>
      <c r="G29" s="70"/>
      <c r="H29" s="55">
        <f>IF(SUM(C29:G29)&gt;0,IF(D29&gt;D30,1,0)+IF(C29&gt;C30,1,0)+IF(E29&gt;E30,1,0)+IF(F29&gt;F30,1,0)+IF(G29&gt;G30,1,0),"")</f>
        <v>0</v>
      </c>
      <c r="I29" s="56"/>
      <c r="J29" s="57"/>
      <c r="K29" s="58">
        <f>IF($H29=$H30," ",IF($H29&gt;$H30,1,0))</f>
        <v>0</v>
      </c>
      <c r="L29" s="57"/>
      <c r="M29" s="63"/>
      <c r="N29" s="57"/>
      <c r="O29" s="57"/>
      <c r="P29" s="57"/>
      <c r="Q29" s="57"/>
    </row>
    <row r="30" spans="1:17" ht="15.75" thickBot="1" x14ac:dyDescent="0.3">
      <c r="A30" s="84"/>
      <c r="B30" s="38" t="s">
        <v>51</v>
      </c>
      <c r="C30" s="69">
        <v>11</v>
      </c>
      <c r="D30" s="69">
        <v>11</v>
      </c>
      <c r="E30" s="69">
        <v>11</v>
      </c>
      <c r="F30" s="69"/>
      <c r="G30" s="70"/>
      <c r="H30" s="55">
        <f>IF(COUNT(C30:G30)&gt;0,IF(D30&gt;D29,1,0)+IF(C30&gt;C29,1,0)+IF(E30&gt;E29,1,0)+IF(F30&gt;F29,1,0)+IF(G30&gt;G29,1,0),"")</f>
        <v>3</v>
      </c>
      <c r="I30" s="57"/>
      <c r="J30" s="57"/>
      <c r="K30" s="57"/>
      <c r="L30" s="57"/>
      <c r="M30" s="63"/>
      <c r="N30" s="58">
        <f>IF($H29=$H30," ",IF($H30&gt;$H29,1,0))</f>
        <v>1</v>
      </c>
      <c r="O30" s="57"/>
      <c r="P30" s="57"/>
      <c r="Q30" s="57"/>
    </row>
    <row r="31" spans="1:17" ht="15.75" thickBot="1" x14ac:dyDescent="0.3">
      <c r="A31" s="37"/>
      <c r="B31" s="42"/>
      <c r="C31" s="74"/>
      <c r="D31" s="74"/>
      <c r="E31" s="74"/>
      <c r="F31" s="74"/>
      <c r="G31" s="74"/>
      <c r="H31" s="65"/>
      <c r="I31" s="66"/>
      <c r="J31" s="64"/>
      <c r="K31" s="64"/>
      <c r="L31" s="67"/>
      <c r="M31" s="68"/>
      <c r="N31" s="66"/>
      <c r="O31" s="64"/>
      <c r="P31" s="64"/>
      <c r="Q31" s="67"/>
    </row>
    <row r="32" spans="1:17" ht="15.75" thickBot="1" x14ac:dyDescent="0.3">
      <c r="A32" s="85" t="s">
        <v>8</v>
      </c>
      <c r="B32" s="38" t="s">
        <v>50</v>
      </c>
      <c r="C32" s="69">
        <v>8</v>
      </c>
      <c r="D32" s="69">
        <v>11</v>
      </c>
      <c r="E32" s="69">
        <v>11</v>
      </c>
      <c r="F32" s="69">
        <v>11</v>
      </c>
      <c r="G32" s="70"/>
      <c r="H32" s="55">
        <f>IF(SUM(C32:G32)&gt;0,IF(D32&gt;D33,1,0)+IF(C32&gt;C33,1,0)+IF(E32&gt;E33,1,0)+IF(F32&gt;F33,1,0)+IF(G32&gt;G33,1,0),"")</f>
        <v>3</v>
      </c>
      <c r="I32" s="57"/>
      <c r="J32" s="71">
        <f>IF($H32=$H33," ",IF($H32&gt;$H33,1,0))</f>
        <v>1</v>
      </c>
      <c r="K32" s="57"/>
      <c r="L32" s="57"/>
      <c r="M32" s="63"/>
      <c r="N32" s="57"/>
      <c r="O32" s="57"/>
      <c r="P32" s="57"/>
      <c r="Q32" s="57"/>
    </row>
    <row r="33" spans="1:19" ht="15.75" thickBot="1" x14ac:dyDescent="0.3">
      <c r="A33" s="86"/>
      <c r="B33" s="38" t="s">
        <v>49</v>
      </c>
      <c r="C33" s="69">
        <v>11</v>
      </c>
      <c r="D33" s="69">
        <v>4</v>
      </c>
      <c r="E33" s="69">
        <v>7</v>
      </c>
      <c r="F33" s="69">
        <v>6</v>
      </c>
      <c r="G33" s="70"/>
      <c r="H33" s="55">
        <f>IF(COUNT(C33:G33)&gt;0,IF(D33&gt;D32,1,0)+IF(C33&gt;C32,1,0)+IF(E33&gt;E32,1,0)+IF(F33&gt;F32,1,0)+IF(G33&gt;G32,1,0),"")</f>
        <v>1</v>
      </c>
      <c r="I33" s="56"/>
      <c r="J33" s="57"/>
      <c r="K33" s="57"/>
      <c r="L33" s="57"/>
      <c r="M33" s="63"/>
      <c r="N33" s="57"/>
      <c r="O33" s="57"/>
      <c r="P33" s="71">
        <f>IF($H32=$H33," ",IF($H33&gt;$H32,1,0))</f>
        <v>0</v>
      </c>
      <c r="Q33" s="57"/>
    </row>
    <row r="34" spans="1:19" ht="15.75" thickBot="1" x14ac:dyDescent="0.3">
      <c r="A34" s="37"/>
      <c r="B34" s="43"/>
      <c r="C34" s="64"/>
      <c r="D34" s="64"/>
      <c r="E34" s="64"/>
      <c r="F34" s="64"/>
      <c r="G34" s="64"/>
      <c r="H34" s="65"/>
      <c r="I34" s="66"/>
      <c r="J34" s="64"/>
      <c r="K34" s="64"/>
      <c r="L34" s="67"/>
      <c r="M34" s="68"/>
      <c r="N34" s="66"/>
      <c r="O34" s="64"/>
      <c r="P34" s="64"/>
      <c r="Q34" s="67"/>
      <c r="S34" t="s">
        <v>35</v>
      </c>
    </row>
    <row r="35" spans="1:19" ht="15.75" thickBot="1" x14ac:dyDescent="0.3">
      <c r="A35" s="39" t="s">
        <v>27</v>
      </c>
      <c r="B35" s="40" t="s">
        <v>38</v>
      </c>
      <c r="C35" s="61">
        <v>11</v>
      </c>
      <c r="D35" s="61">
        <v>11</v>
      </c>
      <c r="E35" s="61">
        <v>9</v>
      </c>
      <c r="F35" s="61">
        <v>2</v>
      </c>
      <c r="G35" s="62">
        <v>11</v>
      </c>
      <c r="H35" s="55">
        <f>IF(SUM(C35:G35)&gt;0,IF(D35&gt;D36,1,0)+IF(C35&gt;C36,1,0)+IF(E35&gt;E36,1,0)+IF(F35&gt;F36,1,0)+IF(G35&gt;G36,1,0),"")</f>
        <v>3</v>
      </c>
      <c r="I35" s="57"/>
      <c r="J35" s="57"/>
      <c r="K35" s="57"/>
      <c r="L35" s="58">
        <f>IF($H35=$H36," ",IF($H35&gt;$H36,1,0))</f>
        <v>1</v>
      </c>
      <c r="M35" s="63"/>
      <c r="N35" s="57"/>
      <c r="O35" s="57"/>
      <c r="P35" s="57"/>
      <c r="Q35" s="57"/>
    </row>
    <row r="36" spans="1:19" ht="15.75" thickBot="1" x14ac:dyDescent="0.3">
      <c r="A36" s="39" t="s">
        <v>27</v>
      </c>
      <c r="B36" s="40" t="s">
        <v>39</v>
      </c>
      <c r="C36" s="61">
        <v>8</v>
      </c>
      <c r="D36" s="61">
        <v>5</v>
      </c>
      <c r="E36" s="61">
        <v>11</v>
      </c>
      <c r="F36" s="61">
        <v>11</v>
      </c>
      <c r="G36" s="62">
        <v>7</v>
      </c>
      <c r="H36" s="55">
        <f>IF(COUNT(C36:G36)&gt;0,IF(D36&gt;D35,1,0)+IF(C36&gt;C35,1,0)+IF(E36&gt;E35,1,0)+IF(F36&gt;F35,1,0)+IF(G36&gt;G35,1,0),"")</f>
        <v>2</v>
      </c>
      <c r="I36" s="57"/>
      <c r="J36" s="57"/>
      <c r="K36" s="57"/>
      <c r="L36" s="57"/>
      <c r="M36" s="63"/>
      <c r="N36" s="57"/>
      <c r="O36" s="57"/>
      <c r="P36" s="57"/>
      <c r="Q36" s="58">
        <f>IF($H35=$H36," ",IF($H36&gt;$H35,1,0))</f>
        <v>0</v>
      </c>
    </row>
    <row r="37" spans="1:19" ht="15.75" thickBot="1" x14ac:dyDescent="0.3">
      <c r="A37" s="37"/>
      <c r="B37" s="36"/>
      <c r="C37" s="64"/>
      <c r="D37" s="64"/>
      <c r="E37" s="64"/>
      <c r="F37" s="64"/>
      <c r="G37" s="64"/>
      <c r="H37" s="65"/>
      <c r="I37" s="66"/>
      <c r="J37" s="64"/>
      <c r="K37" s="64"/>
      <c r="L37" s="67"/>
      <c r="M37" s="68"/>
      <c r="N37" s="66"/>
      <c r="O37" s="64"/>
      <c r="P37" s="64"/>
      <c r="Q37" s="67"/>
    </row>
    <row r="38" spans="1:19" ht="15.75" thickBot="1" x14ac:dyDescent="0.3">
      <c r="A38" s="83">
        <v>3</v>
      </c>
      <c r="B38" s="38" t="s">
        <v>50</v>
      </c>
      <c r="C38" s="69">
        <v>11</v>
      </c>
      <c r="D38" s="69">
        <v>11</v>
      </c>
      <c r="E38" s="69">
        <v>11</v>
      </c>
      <c r="F38" s="69"/>
      <c r="G38" s="70"/>
      <c r="H38" s="55">
        <f>IF(SUM(C38:G38)&gt;0,IF(D38&gt;D39,1,0)+IF(C38&gt;C39,1,0)+IF(E38&gt;E39,1,0)+IF(F38&gt;F39,1,0)+IF(G38&gt;G39,1,0),"")</f>
        <v>3</v>
      </c>
      <c r="I38" s="56"/>
      <c r="J38" s="71">
        <v>1</v>
      </c>
      <c r="K38" s="57"/>
      <c r="L38" s="57"/>
      <c r="M38" s="63"/>
      <c r="N38" s="57"/>
      <c r="O38" s="57"/>
      <c r="P38" s="57"/>
      <c r="Q38" s="57"/>
    </row>
    <row r="39" spans="1:19" ht="15.75" thickBot="1" x14ac:dyDescent="0.3">
      <c r="A39" s="84"/>
      <c r="B39" s="33" t="s">
        <v>47</v>
      </c>
      <c r="C39" s="75">
        <v>8</v>
      </c>
      <c r="D39" s="75">
        <v>6</v>
      </c>
      <c r="E39" s="75">
        <v>9</v>
      </c>
      <c r="F39" s="75"/>
      <c r="G39" s="76"/>
      <c r="H39" s="55">
        <f>IF(COUNT(C39:G39)&gt;0,IF(D39&gt;D38,1,0)+IF(C39&gt;C38,1,0)+IF(E39&gt;E38,1,0)+IF(F39&gt;F38,1,0)+IF(G39&gt;G38,1,0),"")</f>
        <v>0</v>
      </c>
      <c r="I39" s="57"/>
      <c r="J39" s="57"/>
      <c r="K39" s="57"/>
      <c r="L39" s="57"/>
      <c r="M39" s="63"/>
      <c r="N39" s="57"/>
      <c r="O39" s="71">
        <v>0</v>
      </c>
      <c r="P39" s="57"/>
      <c r="Q39" s="57"/>
    </row>
    <row r="40" spans="1:19" ht="15.75" thickBot="1" x14ac:dyDescent="0.3">
      <c r="A40" s="37"/>
      <c r="B40" s="36"/>
      <c r="C40" s="64"/>
      <c r="D40" s="64"/>
      <c r="E40" s="64"/>
      <c r="F40" s="64"/>
      <c r="G40" s="64"/>
      <c r="H40" s="65"/>
      <c r="I40" s="66"/>
      <c r="J40" s="64"/>
      <c r="K40" s="64"/>
      <c r="L40" s="67"/>
      <c r="M40" s="68"/>
      <c r="N40" s="66"/>
      <c r="O40" s="64"/>
      <c r="P40" s="64"/>
      <c r="Q40" s="67"/>
    </row>
    <row r="41" spans="1:19" ht="15.75" thickBot="1" x14ac:dyDescent="0.3">
      <c r="A41" s="85" t="s">
        <v>14</v>
      </c>
      <c r="B41" s="38" t="s">
        <v>48</v>
      </c>
      <c r="C41" s="69">
        <v>7</v>
      </c>
      <c r="D41" s="69">
        <v>11</v>
      </c>
      <c r="E41" s="69">
        <v>9</v>
      </c>
      <c r="F41" s="69"/>
      <c r="G41" s="70"/>
      <c r="H41" s="55">
        <f>IF(SUM(C41:G41)&gt;0,IF(D41&gt;D42,1,0)+IF(C41&gt;C42,1,0)+IF(E41&gt;E42,1,0)+IF(F41&gt;F42,1,0)+IF(G41&gt;G42,1,0),"")</f>
        <v>0</v>
      </c>
      <c r="I41" s="71">
        <v>0</v>
      </c>
      <c r="J41" s="57"/>
      <c r="K41" s="57"/>
      <c r="L41" s="57"/>
      <c r="M41" s="63"/>
      <c r="N41" s="57"/>
      <c r="O41" s="57"/>
      <c r="P41" s="57"/>
      <c r="Q41" s="57"/>
    </row>
    <row r="42" spans="1:19" ht="15.75" thickBot="1" x14ac:dyDescent="0.3">
      <c r="A42" s="86"/>
      <c r="B42" s="38" t="s">
        <v>51</v>
      </c>
      <c r="C42" s="69">
        <v>11</v>
      </c>
      <c r="D42" s="69">
        <v>13</v>
      </c>
      <c r="E42" s="69">
        <v>11</v>
      </c>
      <c r="F42" s="69"/>
      <c r="G42" s="70"/>
      <c r="H42" s="55">
        <f>IF(COUNT(C42:G42)&gt;0,IF(D42&gt;D41,1,0)+IF(C42&gt;C41,1,0)+IF(E42&gt;E41,1,0)+IF(F42&gt;F41,1,0)+IF(G42&gt;G41,1,0),"")</f>
        <v>3</v>
      </c>
      <c r="I42" s="56"/>
      <c r="J42" s="57"/>
      <c r="K42" s="57"/>
      <c r="L42" s="57"/>
      <c r="M42" s="63"/>
      <c r="N42" s="71">
        <v>1</v>
      </c>
      <c r="O42" s="57"/>
      <c r="P42" s="57"/>
      <c r="Q42" s="57"/>
    </row>
    <row r="43" spans="1:19" ht="15.75" thickBot="1" x14ac:dyDescent="0.3">
      <c r="A43" s="37"/>
      <c r="B43" s="36"/>
      <c r="C43" s="64"/>
      <c r="D43" s="64"/>
      <c r="E43" s="64"/>
      <c r="F43" s="64"/>
      <c r="G43" s="64"/>
      <c r="H43" s="65"/>
      <c r="I43" s="66"/>
      <c r="J43" s="64"/>
      <c r="K43" s="64"/>
      <c r="L43" s="67"/>
      <c r="M43" s="68"/>
      <c r="N43" s="66"/>
      <c r="O43" s="64"/>
      <c r="P43" s="64"/>
      <c r="Q43" s="67"/>
    </row>
    <row r="44" spans="1:19" ht="15.75" thickBot="1" x14ac:dyDescent="0.3">
      <c r="A44" s="83" t="s">
        <v>11</v>
      </c>
      <c r="B44" s="33" t="s">
        <v>46</v>
      </c>
      <c r="C44" s="69">
        <v>7</v>
      </c>
      <c r="D44" s="69">
        <v>11</v>
      </c>
      <c r="E44" s="69">
        <v>12</v>
      </c>
      <c r="F44" s="69">
        <v>11</v>
      </c>
      <c r="G44" s="70"/>
      <c r="H44" s="55">
        <f>IF(SUM(C44:G44)&gt;0,IF(D44&gt;D45,1,0)+IF(C44&gt;C45,1,0)+IF(E44&gt;E45,1,0)+IF(F44&gt;F45,1,0)+IF(G44&gt;G45,1,0),"")</f>
        <v>3</v>
      </c>
      <c r="I44" s="57"/>
      <c r="J44" s="57"/>
      <c r="K44" s="71">
        <v>1</v>
      </c>
      <c r="L44" s="57"/>
      <c r="M44" s="63"/>
      <c r="N44" s="57"/>
      <c r="O44" s="57"/>
      <c r="P44" s="57"/>
      <c r="Q44" s="57"/>
    </row>
    <row r="45" spans="1:19" ht="15.75" thickBot="1" x14ac:dyDescent="0.3">
      <c r="A45" s="84"/>
      <c r="B45" s="38" t="s">
        <v>49</v>
      </c>
      <c r="C45" s="69">
        <v>11</v>
      </c>
      <c r="D45" s="69">
        <v>3</v>
      </c>
      <c r="E45" s="69">
        <v>10</v>
      </c>
      <c r="F45" s="69">
        <v>8</v>
      </c>
      <c r="G45" s="70"/>
      <c r="H45" s="55">
        <f>IF(COUNT(C45:G45)&gt;0,IF(D45&gt;D44,1,0)+IF(C45&gt;C44,1,0)+IF(E45&gt;E44,1,0)+IF(F45&gt;F44,1,0)+IF(G45&gt;G44,1,0),"")</f>
        <v>1</v>
      </c>
      <c r="I45" s="57"/>
      <c r="J45" s="57"/>
      <c r="K45" s="57"/>
      <c r="L45" s="57"/>
      <c r="M45" s="63"/>
      <c r="N45" s="57"/>
      <c r="O45" s="57"/>
      <c r="P45" s="71">
        <v>0</v>
      </c>
      <c r="Q45" s="57"/>
    </row>
    <row r="46" spans="1:19" ht="15.75" thickBot="1" x14ac:dyDescent="0.3">
      <c r="A46" s="3"/>
      <c r="B46" s="3"/>
      <c r="C46" s="77"/>
      <c r="D46" s="77"/>
      <c r="E46" s="77"/>
      <c r="F46" s="77"/>
      <c r="G46" s="77"/>
      <c r="H46" s="78">
        <f>SUM(H14:H45)</f>
        <v>41</v>
      </c>
      <c r="I46" s="77"/>
      <c r="J46" s="77"/>
      <c r="K46" s="77"/>
      <c r="L46" s="77"/>
      <c r="M46" s="79"/>
      <c r="N46" s="77"/>
      <c r="O46" s="77"/>
      <c r="P46" s="77"/>
      <c r="Q46" s="77"/>
    </row>
    <row r="47" spans="1:19" ht="16.5" thickBot="1" x14ac:dyDescent="0.3">
      <c r="A47" s="3"/>
      <c r="B47" s="3"/>
      <c r="C47" s="80" t="s">
        <v>28</v>
      </c>
      <c r="D47" s="77"/>
      <c r="E47" s="77"/>
      <c r="F47" s="77"/>
      <c r="G47" s="77"/>
      <c r="H47" s="78"/>
      <c r="I47" s="66">
        <f>IF($H$46=0," ",SUM(I$14:I$45))</f>
        <v>1</v>
      </c>
      <c r="J47" s="66">
        <f>IF($H$46=0," ",SUM(J$14:J$45))</f>
        <v>2</v>
      </c>
      <c r="K47" s="66">
        <f>IF($H$46=0," ",SUM(K$14:K$45))</f>
        <v>2</v>
      </c>
      <c r="L47" s="81">
        <f>IF($H$46=0," ",SUM(L$14:L$45))</f>
        <v>1</v>
      </c>
      <c r="M47" s="79"/>
      <c r="N47" s="81">
        <f>IF($H$46=0," ",SUM(N$14:N$45))</f>
        <v>3</v>
      </c>
      <c r="O47" s="66">
        <f>IF($H$46=0," ",SUM(O$14:O$45))</f>
        <v>1</v>
      </c>
      <c r="P47" s="66">
        <f>IF($H$46=0," ",SUM(P$14:P$45))</f>
        <v>0</v>
      </c>
      <c r="Q47" s="81">
        <f>IF($H$46=0," ",SUM(Q$14:Q$45))</f>
        <v>1</v>
      </c>
    </row>
    <row r="48" spans="1:19" ht="15.75" thickBot="1" x14ac:dyDescent="0.3">
      <c r="A48" s="3"/>
      <c r="B48" s="3"/>
      <c r="C48" s="77"/>
      <c r="D48" s="77"/>
      <c r="E48" s="77"/>
      <c r="F48" s="77"/>
      <c r="G48" s="77"/>
      <c r="H48" s="78"/>
      <c r="I48" s="77"/>
      <c r="J48" s="77"/>
      <c r="K48" s="77"/>
      <c r="L48" s="77"/>
      <c r="M48" s="79"/>
      <c r="N48" s="77"/>
      <c r="O48" s="77"/>
      <c r="P48" s="77"/>
      <c r="Q48" s="77"/>
    </row>
    <row r="49" spans="1:17" ht="16.5" thickBot="1" x14ac:dyDescent="0.3">
      <c r="A49" s="3"/>
      <c r="B49" s="3"/>
      <c r="C49" s="80" t="s">
        <v>29</v>
      </c>
      <c r="D49" s="77"/>
      <c r="E49" s="77"/>
      <c r="F49" s="77"/>
      <c r="G49" s="77"/>
      <c r="H49" s="78"/>
      <c r="I49" s="77"/>
      <c r="J49" s="82"/>
      <c r="K49" s="81">
        <f>IF($H$46=0,"",SUM(I47:L47)+I49)</f>
        <v>6</v>
      </c>
      <c r="L49" s="77"/>
      <c r="M49" s="79"/>
      <c r="N49" s="77"/>
      <c r="O49" s="81">
        <f>IF($H$46=0,"",SUM(N47:Q47)+Q49)</f>
        <v>5</v>
      </c>
      <c r="P49" s="82"/>
      <c r="Q49" s="77"/>
    </row>
    <row r="50" spans="1:17" ht="3.75" customHeight="1" x14ac:dyDescent="0.25">
      <c r="A50" s="3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7"/>
      <c r="N50" s="3"/>
      <c r="O50" s="3"/>
      <c r="P50" s="3"/>
      <c r="Q50" s="3"/>
    </row>
    <row r="51" spans="1:17" ht="14.25" customHeight="1" thickBot="1" x14ac:dyDescent="0.3">
      <c r="A51" s="3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7"/>
      <c r="N51" s="3"/>
      <c r="O51" s="3"/>
      <c r="P51" s="3"/>
      <c r="Q51" s="3"/>
    </row>
    <row r="52" spans="1:17" ht="16.5" thickBot="1" x14ac:dyDescent="0.3">
      <c r="A52" s="3"/>
      <c r="B52" s="3"/>
      <c r="C52" s="44" t="s">
        <v>30</v>
      </c>
      <c r="D52" s="3"/>
      <c r="E52" s="3"/>
      <c r="F52" s="3"/>
      <c r="G52" s="3"/>
      <c r="H52" s="5"/>
      <c r="I52" s="105" t="str">
        <f>IF($K$49=$O$49,"",IF($K$49&gt;$O$49,$J$6,$O$6))</f>
        <v>Belmont Bang</v>
      </c>
      <c r="J52" s="106"/>
      <c r="K52" s="107"/>
      <c r="L52" s="87" t="s">
        <v>31</v>
      </c>
      <c r="M52" s="88"/>
      <c r="N52" s="89"/>
      <c r="O52" s="105" t="str">
        <f>IF($K$49=$O$49,"",IF($K$49&lt;$O$49,$J$6,$O$6))</f>
        <v>Titan</v>
      </c>
      <c r="P52" s="106"/>
      <c r="Q52" s="107"/>
    </row>
    <row r="53" spans="1:17" ht="16.5" thickBot="1" x14ac:dyDescent="0.3">
      <c r="A53" s="3"/>
      <c r="B53" s="3"/>
      <c r="C53" s="44"/>
      <c r="D53" s="3"/>
      <c r="E53" s="3"/>
      <c r="F53" s="3"/>
      <c r="G53" s="3"/>
      <c r="H53" s="5"/>
      <c r="I53" s="24"/>
      <c r="J53" s="24"/>
      <c r="K53" s="24"/>
      <c r="L53" s="45"/>
      <c r="M53" s="27"/>
      <c r="N53" s="45"/>
      <c r="O53" s="24"/>
      <c r="P53" s="24"/>
      <c r="Q53" s="24"/>
    </row>
    <row r="54" spans="1:17" ht="15.75" x14ac:dyDescent="0.25">
      <c r="A54" s="3"/>
      <c r="B54" s="3"/>
      <c r="C54" s="44" t="s">
        <v>32</v>
      </c>
      <c r="D54" s="3"/>
      <c r="E54" s="3"/>
      <c r="F54" s="3"/>
      <c r="G54" s="3"/>
      <c r="H54" s="5"/>
      <c r="I54" s="46"/>
      <c r="J54" s="47"/>
      <c r="K54" s="48"/>
      <c r="L54" s="3"/>
      <c r="M54" s="7"/>
      <c r="N54" s="3"/>
      <c r="O54" s="46"/>
      <c r="P54" s="47"/>
      <c r="Q54" s="48"/>
    </row>
    <row r="55" spans="1:17" ht="15.75" thickBot="1" x14ac:dyDescent="0.3">
      <c r="A55" s="3"/>
      <c r="B55" s="3"/>
      <c r="C55" s="3"/>
      <c r="D55" s="3"/>
      <c r="E55" s="3"/>
      <c r="F55" s="3"/>
      <c r="G55" s="3"/>
      <c r="H55" s="5"/>
      <c r="I55" s="49"/>
      <c r="J55" s="50"/>
      <c r="K55" s="51"/>
      <c r="L55" s="3"/>
      <c r="M55" s="7"/>
      <c r="N55" s="3"/>
      <c r="O55" s="49"/>
      <c r="P55" s="50"/>
      <c r="Q55" s="51"/>
    </row>
    <row r="56" spans="1:17" x14ac:dyDescent="0.25">
      <c r="A56" s="3"/>
      <c r="B56" s="3"/>
      <c r="C56" s="3"/>
      <c r="D56" s="3"/>
      <c r="E56" s="3"/>
      <c r="F56" s="3"/>
      <c r="G56" s="3"/>
      <c r="H56" s="5"/>
      <c r="I56" s="3" t="s">
        <v>33</v>
      </c>
      <c r="J56" s="3"/>
      <c r="K56" s="3"/>
      <c r="L56" s="3"/>
      <c r="M56" s="7"/>
      <c r="N56" s="3"/>
      <c r="O56" s="3" t="s">
        <v>34</v>
      </c>
      <c r="P56" s="3"/>
      <c r="Q56" s="3"/>
    </row>
    <row r="57" spans="1:17" x14ac:dyDescent="0.25">
      <c r="A57" s="3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7"/>
      <c r="N57" s="3"/>
      <c r="O57" s="3"/>
      <c r="P57" s="3"/>
      <c r="Q57" s="3"/>
    </row>
  </sheetData>
  <mergeCells count="26">
    <mergeCell ref="C7:E7"/>
    <mergeCell ref="P1:P4"/>
    <mergeCell ref="C5:E5"/>
    <mergeCell ref="C6:E6"/>
    <mergeCell ref="J6:L6"/>
    <mergeCell ref="O6:Q6"/>
    <mergeCell ref="C8:E8"/>
    <mergeCell ref="C9:E9"/>
    <mergeCell ref="C10:E10"/>
    <mergeCell ref="J10:L10"/>
    <mergeCell ref="O10:Q10"/>
    <mergeCell ref="C12:G12"/>
    <mergeCell ref="I12:L12"/>
    <mergeCell ref="N12:Q12"/>
    <mergeCell ref="O52:Q52"/>
    <mergeCell ref="A14:A15"/>
    <mergeCell ref="A17:A18"/>
    <mergeCell ref="A20:A21"/>
    <mergeCell ref="A26:A27"/>
    <mergeCell ref="A29:A30"/>
    <mergeCell ref="A32:A33"/>
    <mergeCell ref="A38:A39"/>
    <mergeCell ref="A41:A42"/>
    <mergeCell ref="A44:A45"/>
    <mergeCell ref="I52:K52"/>
    <mergeCell ref="L52:N52"/>
  </mergeCells>
  <dataValidations count="2">
    <dataValidation type="list" allowBlank="1" showInputMessage="1" showErrorMessage="1" sqref="J7:L10">
      <formula1>$B$60:$B$64</formula1>
    </dataValidation>
    <dataValidation type="list" allowBlank="1" showInputMessage="1" showErrorMessage="1" sqref="O7:Q10">
      <formula1>$B$67:$B$71</formula1>
    </dataValidation>
  </dataValidations>
  <pageMargins left="0.35433070866141736" right="0.31496062992125984" top="0.43307086614173229" bottom="0.43307086614173229" header="0.31496062992125984" footer="0.31496062992125984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Prem Final 2013</vt:lpstr>
    </vt:vector>
  </TitlesOfParts>
  <Company>Reserve Bank of New Zealand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Haines</dc:creator>
  <cp:lastModifiedBy>Kevin Haines</cp:lastModifiedBy>
  <dcterms:created xsi:type="dcterms:W3CDTF">2013-09-25T20:03:17Z</dcterms:created>
  <dcterms:modified xsi:type="dcterms:W3CDTF">2013-09-26T20:43:24Z</dcterms:modified>
</cp:coreProperties>
</file>